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S:\Forening\SUKKER\FOND\Ansøgere og tilskudsmodtagere - ansøgninger, regnskab, afrapportering mv\Ansøgninger til 2019\"/>
    </mc:Choice>
  </mc:AlternateContent>
  <xr:revisionPtr revIDLastSave="0" documentId="8_{5F43CF68-AB84-447D-9DE4-9CB002EEBAA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ojektregnskab_2019" sheetId="1" r:id="rId1"/>
  </sheets>
  <definedNames>
    <definedName name="_xlnm.Print_Area" localSheetId="0">projektregnskab_2019!$A$8:$J$77</definedName>
    <definedName name="_xlnm.Print_Titles" localSheetId="0">projektregnskab_2019!#REF!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J47" i="1" l="1"/>
  <c r="J46" i="1"/>
  <c r="J44" i="1"/>
  <c r="J43" i="1"/>
  <c r="J42" i="1"/>
  <c r="J40" i="1"/>
  <c r="J39" i="1"/>
  <c r="H23" i="1" l="1"/>
  <c r="H42" i="1" l="1"/>
  <c r="H43" i="1"/>
  <c r="H46" i="1"/>
  <c r="I48" i="1" l="1"/>
  <c r="H47" i="1"/>
  <c r="H44" i="1"/>
  <c r="H27" i="1"/>
  <c r="H30" i="1" s="1"/>
  <c r="H32" i="1" s="1"/>
  <c r="F47" i="1"/>
  <c r="H39" i="1" l="1"/>
  <c r="H40" i="1"/>
  <c r="G48" i="1"/>
  <c r="F44" i="1" s="1"/>
  <c r="H48" i="1" l="1"/>
  <c r="J48" i="1"/>
  <c r="F43" i="1"/>
  <c r="F46" i="1"/>
  <c r="F39" i="1"/>
  <c r="F40" i="1"/>
  <c r="F42" i="1"/>
  <c r="F25" i="1"/>
  <c r="J25" i="1" s="1"/>
  <c r="F48" i="1" l="1"/>
  <c r="F50" i="1" s="1"/>
  <c r="H50" i="1"/>
  <c r="F21" i="1"/>
  <c r="E21" i="1"/>
  <c r="E22" i="1" l="1"/>
  <c r="E20" i="1"/>
  <c r="E19" i="1"/>
  <c r="E18" i="1"/>
  <c r="E17" i="1"/>
  <c r="F22" i="1"/>
  <c r="F20" i="1"/>
  <c r="F19" i="1"/>
  <c r="F18" i="1"/>
  <c r="F17" i="1"/>
  <c r="F23" i="1" l="1"/>
  <c r="F27" i="1" l="1"/>
  <c r="F29" i="1"/>
  <c r="F30" i="1" l="1"/>
  <c r="F32" i="1" s="1"/>
  <c r="F33" i="1" l="1"/>
  <c r="J24" i="1" l="1"/>
  <c r="J21" i="1"/>
  <c r="J28" i="1"/>
  <c r="J29" i="1"/>
  <c r="G50" i="1"/>
  <c r="J30" i="1" l="1"/>
  <c r="J19" i="1"/>
  <c r="J32" i="1"/>
  <c r="J27" i="1"/>
  <c r="J31" i="1"/>
  <c r="J18" i="1"/>
  <c r="J20" i="1"/>
  <c r="J17" i="1"/>
  <c r="J22" i="1"/>
  <c r="H33" i="1"/>
  <c r="J23" i="1"/>
  <c r="J26" i="1"/>
  <c r="I50" i="1"/>
</calcChain>
</file>

<file path=xl/sharedStrings.xml><?xml version="1.0" encoding="utf-8"?>
<sst xmlns="http://schemas.openxmlformats.org/spreadsheetml/2006/main" count="89" uniqueCount="81">
  <si>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</si>
  <si>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</si>
  <si>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</si>
  <si>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</si>
  <si>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</si>
  <si>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</si>
  <si>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</si>
  <si>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</si>
  <si>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</si>
  <si>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</si>
  <si>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</si>
  <si>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</si>
  <si>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</si>
  <si>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</si>
  <si>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</si>
  <si>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</si>
  <si>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 xml:space="preserve">Værdi efter </t>
  </si>
  <si>
    <t>Opgørelse af udgifter med eller uden moms - sæt kryds</t>
  </si>
  <si>
    <t>1. Udgifter er opgjort uden moms</t>
  </si>
  <si>
    <t>2. Udgifter er opgjort med moms</t>
  </si>
  <si>
    <t>Vejledning</t>
  </si>
  <si>
    <t xml:space="preserve">Regnskab </t>
  </si>
  <si>
    <t>Afvigelsen mellem budget og regnskab er set i forhold til det samlede tilskudsgrundlag på budgettidspunktet. Afvigelsen i pct. beregnes automatisk.</t>
  </si>
  <si>
    <t xml:space="preserve">Afvigelser over 10 pct. eller over 250.000 kr. mellem budget og regnskab for hver budgetpost set i forhold til det samlede tilskudsgrundlag på budgettidspunktet kommenteres. </t>
  </si>
  <si>
    <t>Eventuel ændring af finansieringskilder og ændringer heri omtales.</t>
  </si>
  <si>
    <t>A</t>
  </si>
  <si>
    <t xml:space="preserve">Budget </t>
  </si>
  <si>
    <t xml:space="preserve">B </t>
  </si>
  <si>
    <t xml:space="preserve">Afvigelse 
</t>
  </si>
  <si>
    <t>1.000 kr.</t>
  </si>
  <si>
    <t>B</t>
  </si>
  <si>
    <t>A - B</t>
  </si>
  <si>
    <t>Timeløn inkl. overhead     kr.</t>
  </si>
  <si>
    <t>Timeløn før overhead  kr.</t>
  </si>
  <si>
    <t>Udstyr                  Værdi før afskrivning</t>
  </si>
  <si>
    <r>
      <t xml:space="preserve">Afvigelse 
</t>
    </r>
    <r>
      <rPr>
        <sz val="9"/>
        <color theme="1"/>
        <rFont val="Arial"/>
        <family val="2"/>
      </rPr>
      <t>(ift. tilskuds-grundlag)</t>
    </r>
  </si>
  <si>
    <t>Overhead - tillæg til intern løn - Model I</t>
  </si>
  <si>
    <t>Overhead - tillæg til tilskudsgrundlaget - Model II</t>
  </si>
  <si>
    <t>Andre private tilskud</t>
  </si>
  <si>
    <t>Projektets titel anføres.</t>
  </si>
  <si>
    <t>Bemærkninger til tilskudsregnskabet kan nævnes her. Mht. budgettet kan det oplyses, om der er fx er tale om et godkendt ændringsbudget.</t>
  </si>
  <si>
    <t xml:space="preserve">Har fonden efterfølgende godkendt et ændringsbudget, er det tallene derfra, som skal angives. </t>
  </si>
  <si>
    <t xml:space="preserve">I regnskabskolonnen anføres summen af de af fonden godkendte udgifter, som er afholdt i projektet, ligeledes under posterne intern løn osv. </t>
  </si>
  <si>
    <t>Bemærkninger til projektets finansiering kan nævnes.</t>
  </si>
  <si>
    <t>Fondens tilskud</t>
  </si>
  <si>
    <t xml:space="preserve">I budgetkolonnen anføres summen af de udgifter under budgetposterne intern løn, ekstern bistand osv, som er godkendt jf. ansøgningen til fonden. </t>
  </si>
  <si>
    <t>1. Bemærkninger til tilskudsregnskabet</t>
  </si>
  <si>
    <t>2. Bemærkninger til projektets finansiering</t>
  </si>
  <si>
    <t>Indtægter, som der ikke var budgetteret med, skal kommenteres nedenfor under punkt 1. Bemærkninger til tilskudsregnskabet.</t>
  </si>
  <si>
    <t>Når der er flere tilskudsydere/finansieringskilder herunder egenfinansiering i projektet er udgangspunktet, at forholdet mellem de forskellige finansieringskilder skal forblive intakt sammenlignet med budgettet.</t>
  </si>
  <si>
    <t xml:space="preserve">Hvis der er afvigelser, skal der redegøres herfor under punkt 2. Bemærkninger til projektets finansiering. </t>
  </si>
  <si>
    <t xml:space="preserve">Model I: Når administrative omkostninger/overhead er beregnet og fordelt i henhold til internt timeforbrug og lønudgifter, angives procenttillægget i cellerne i kolonne D under Interne lønudgifter. Det samlede beløb, der er indregnet til dækning af overhead/administrative omkostninger beregnes herefter automatisk i celle G23 </t>
  </si>
  <si>
    <t>Dækning af overhead</t>
  </si>
  <si>
    <t>Flere tilskudsydere / finansieringskilder</t>
  </si>
  <si>
    <t>Om bemærkninger til tilskudsregnskabet</t>
  </si>
  <si>
    <t>Om bemærkninger til projektets finansiering</t>
  </si>
  <si>
    <t>(A-B)/SUM B</t>
  </si>
  <si>
    <t>3. Overhead / administrative omkostninger som finansieres af projektet</t>
  </si>
  <si>
    <t>Om overhead / administrative omkostninger som finansieres af projektet</t>
  </si>
  <si>
    <t>Der skal være et økonomisk rimeligt og sædvanligt forhold mellem projektets aktiviteter og det dertil knyttede overhead.</t>
  </si>
  <si>
    <t xml:space="preserve">Dokumenterede administrative omkostninger / overhead kan dækkes af fonden. </t>
  </si>
  <si>
    <t>Hvis tilskuddet ikke dækker overhead, kan det anføres her. Dette vil dog også fremgå af skemaet, idet der ikke vil stå et beløb ud for posten administrative omkostninger.</t>
  </si>
  <si>
    <t xml:space="preserve">Det er typisk udgifter som el, vand, varme, kontorhold, husleje, bogholderi, regnskab, administration og lignende. </t>
  </si>
  <si>
    <t>De administrative omkostninger / overhead skal være afholdte og betalt ved regnskabsaflæggelsen.</t>
  </si>
  <si>
    <r>
      <rPr>
        <b/>
        <sz val="10"/>
        <color theme="1"/>
        <rFont val="Arial"/>
        <family val="2"/>
      </rPr>
      <t>Når</t>
    </r>
    <r>
      <rPr>
        <sz val="10"/>
        <color theme="1"/>
        <rFont val="Arial"/>
        <family val="2"/>
      </rPr>
      <t xml:space="preserve"> tilskuddet finansierer overhead/administrative omkostninger, skal dette fremgå af skemaet.</t>
    </r>
  </si>
  <si>
    <t xml:space="preserve">Overhead er som udgangspunkt en forholdsmæssig andel af de udgifter, der er nødvendige for de tilskudsberettigede aktiviteter, men som ikke kan henføres til specifikke aktiviteter. </t>
  </si>
  <si>
    <r>
      <t xml:space="preserve">Det </t>
    </r>
    <r>
      <rPr>
        <b/>
        <sz val="10"/>
        <color theme="1"/>
        <rFont val="Arial"/>
        <family val="2"/>
      </rPr>
      <t>skal</t>
    </r>
    <r>
      <rPr>
        <sz val="10"/>
        <color theme="1"/>
        <rFont val="Arial"/>
        <family val="2"/>
      </rPr>
      <t xml:space="preserve"> også oplyses, hvilke administrative omkostninger/overhead, som finansieres af tilskuddet.</t>
    </r>
  </si>
  <si>
    <t xml:space="preserve">Kravet gælder for alle tilskudsmodtagere, dvs. også statsinstitutioner og universiteter. </t>
  </si>
  <si>
    <t>Den røde rammer angiver udskriftsområdet. Tekst skrevet i rækker og kolonner udenfor vil ikke fremgå af dokumentet,</t>
  </si>
  <si>
    <t>Når fonden dækker overhead-udgifter, SKAL punkt 3 udfyldes.</t>
  </si>
  <si>
    <t xml:space="preserve">Model II: Når administrative omkostninger/overhead er beregnet som x pct. af projektets direkte udgifter, angives dette %-tillæg i celle D28. Det samlede beløb, der er indregnet til dækning af overhead/administrative omkostninger beregnes herefter automatisk i celle G28. </t>
  </si>
  <si>
    <t>Navnet på anden finansiering nævnes i selve skemaet og kan eventuelt uddybes her. Hvis der er tale om tilskudsordninger, som indeholder flere forskellige ordninger, skal den konkrete ordning nævnes, fx Erhvervsudviklingsordningen, udvikling.</t>
  </si>
  <si>
    <t>kontrollinje - skal være 100 pct. / 0</t>
  </si>
  <si>
    <t>Projektets samlede finansiering i tilskudsperioden</t>
  </si>
  <si>
    <t>Projektets samlede regnskab i tilskudsperioden</t>
  </si>
  <si>
    <t xml:space="preserve">Tilskudsperioden, som fremgår af tilsagnet, skal angives fx 1. januar - 31. december 2019. 
</t>
  </si>
  <si>
    <t xml:space="preserve">Sørg for at sideskiftet falder naturligt. </t>
  </si>
  <si>
    <t xml:space="preserve">Projektets  titel         </t>
  </si>
  <si>
    <t>:</t>
  </si>
  <si>
    <t>Tilskudsperiode</t>
  </si>
  <si>
    <t xml:space="preserve">når det printes eller konverteres til pdf-format. Ingen skalering af arket inden print eller konvertering til pdf-format!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</si>
</sst>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\-#,##0\ "/>
  </numFmts>
  <fonts count="1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30">
    <xf numFmtId="0" fontId="0" fillId="0" borderId="0" xfId="0"/>
    <xf numFmtId="9" fontId="10" fillId="2" borderId="1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 applyProtection="1">
      <alignment horizontal="right"/>
      <protection locked="0"/>
    </xf>
    <xf numFmtId="3" fontId="10" fillId="0" borderId="15" xfId="0" applyNumberFormat="1" applyFont="1" applyBorder="1" applyAlignment="1" applyProtection="1">
      <alignment horizontal="right"/>
      <protection locked="0"/>
    </xf>
    <xf numFmtId="10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0" borderId="20" xfId="0" applyNumberFormat="1" applyFont="1" applyBorder="1" applyAlignment="1" applyProtection="1">
      <alignment horizontal="right"/>
      <protection locked="0"/>
    </xf>
    <xf numFmtId="9" fontId="12" fillId="2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>
      <alignment horizontal="right"/>
    </xf>
    <xf numFmtId="9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3" fontId="12" fillId="2" borderId="19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0" borderId="7" xfId="0" applyFont="1" applyBorder="1" applyProtection="1"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right"/>
    </xf>
    <xf numFmtId="0" fontId="12" fillId="3" borderId="13" xfId="0" applyFont="1" applyFill="1" applyBorder="1"/>
    <xf numFmtId="0" fontId="10" fillId="3" borderId="4" xfId="0" applyFont="1" applyFill="1" applyBorder="1"/>
    <xf numFmtId="0" fontId="10" fillId="3" borderId="4" xfId="0" applyFont="1" applyFill="1" applyBorder="1" applyAlignment="1">
      <alignment horizontal="right"/>
    </xf>
    <xf numFmtId="0" fontId="10" fillId="3" borderId="6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right"/>
    </xf>
    <xf numFmtId="0" fontId="10" fillId="2" borderId="5" xfId="0" applyFont="1" applyFill="1" applyBorder="1"/>
    <xf numFmtId="3" fontId="10" fillId="0" borderId="15" xfId="0" applyNumberFormat="1" applyFont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5" xfId="0" applyNumberFormat="1" applyFont="1" applyFill="1" applyBorder="1" applyAlignment="1" applyProtection="1">
      <alignment horizontal="center"/>
      <protection locked="0"/>
    </xf>
    <xf numFmtId="3" fontId="10" fillId="2" borderId="15" xfId="0" applyNumberFormat="1" applyFont="1" applyFill="1" applyBorder="1" applyAlignment="1">
      <alignment horizontal="center"/>
    </xf>
    <xf numFmtId="9" fontId="10" fillId="2" borderId="15" xfId="0" applyNumberFormat="1" applyFont="1" applyFill="1" applyBorder="1" applyAlignment="1">
      <alignment horizontal="right"/>
    </xf>
    <xf numFmtId="0" fontId="10" fillId="0" borderId="15" xfId="0" applyFont="1" applyBorder="1" applyProtection="1">
      <protection locked="0"/>
    </xf>
    <xf numFmtId="0" fontId="10" fillId="2" borderId="1" xfId="0" applyFont="1" applyFill="1" applyBorder="1"/>
    <xf numFmtId="0" fontId="10" fillId="2" borderId="11" xfId="0" applyFont="1" applyFill="1" applyBorder="1"/>
    <xf numFmtId="0" fontId="10" fillId="2" borderId="7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3" fontId="10" fillId="0" borderId="15" xfId="0" applyNumberFormat="1" applyFont="1" applyFill="1" applyBorder="1" applyProtection="1">
      <protection locked="0"/>
    </xf>
    <xf numFmtId="0" fontId="10" fillId="2" borderId="11" xfId="0" applyFont="1" applyFill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 locked="0"/>
    </xf>
    <xf numFmtId="0" fontId="12" fillId="2" borderId="5" xfId="0" applyFont="1" applyFill="1" applyBorder="1"/>
    <xf numFmtId="0" fontId="12" fillId="2" borderId="0" xfId="0" applyFont="1" applyFill="1" applyBorder="1"/>
    <xf numFmtId="0" fontId="12" fillId="2" borderId="4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2" fillId="2" borderId="8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0" fontId="10" fillId="2" borderId="17" xfId="0" applyFont="1" applyFill="1" applyBorder="1"/>
    <xf numFmtId="0" fontId="12" fillId="2" borderId="16" xfId="0" applyFont="1" applyFill="1" applyBorder="1"/>
    <xf numFmtId="0" fontId="12" fillId="2" borderId="16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9" fontId="10" fillId="2" borderId="20" xfId="1" applyNumberFormat="1" applyFont="1" applyFill="1" applyBorder="1" applyAlignment="1">
      <alignment horizontal="right"/>
    </xf>
    <xf numFmtId="9" fontId="10" fillId="0" borderId="0" xfId="1" applyNumberFormat="1" applyFont="1" applyFill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3" borderId="6" xfId="0" applyFont="1" applyFill="1" applyBorder="1"/>
    <xf numFmtId="0" fontId="12" fillId="3" borderId="3" xfId="0" applyFont="1" applyFill="1" applyBorder="1"/>
    <xf numFmtId="0" fontId="12" fillId="2" borderId="6" xfId="0" applyFont="1" applyFill="1" applyBorder="1"/>
    <xf numFmtId="0" fontId="12" fillId="2" borderId="3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right"/>
    </xf>
    <xf numFmtId="9" fontId="10" fillId="2" borderId="11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12" fillId="2" borderId="8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1" xfId="0" applyFont="1" applyFill="1" applyBorder="1"/>
    <xf numFmtId="0" fontId="10" fillId="0" borderId="0" xfId="0" applyFont="1" applyFill="1" applyBorder="1" applyAlignment="1">
      <alignment wrapText="1"/>
    </xf>
    <xf numFmtId="9" fontId="10" fillId="0" borderId="0" xfId="0" applyNumberFormat="1" applyFont="1" applyBorder="1" applyAlignment="1">
      <alignment horizontal="right"/>
    </xf>
    <xf numFmtId="9" fontId="10" fillId="2" borderId="0" xfId="1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0" fontId="10" fillId="0" borderId="0" xfId="0" applyFont="1" applyFill="1" applyBorder="1"/>
    <xf numFmtId="9" fontId="10" fillId="0" borderId="11" xfId="0" applyNumberFormat="1" applyFont="1" applyFill="1" applyBorder="1" applyAlignment="1">
      <alignment horizontal="right"/>
    </xf>
    <xf numFmtId="0" fontId="10" fillId="0" borderId="15" xfId="0" applyFont="1" applyFill="1" applyBorder="1" applyAlignment="1" applyProtection="1">
      <alignment horizontal="right"/>
      <protection locked="0"/>
    </xf>
    <xf numFmtId="0" fontId="12" fillId="3" borderId="23" xfId="0" applyFont="1" applyFill="1" applyBorder="1" applyAlignment="1">
      <alignment horizontal="center" vertical="center"/>
    </xf>
    <xf numFmtId="9" fontId="12" fillId="2" borderId="19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9" fontId="10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" fontId="10" fillId="2" borderId="15" xfId="0" applyNumberFormat="1" applyFont="1" applyFill="1" applyBorder="1" applyAlignment="1">
      <alignment horizontal="right"/>
    </xf>
    <xf numFmtId="0" fontId="8" fillId="0" borderId="7" xfId="0" applyFont="1" applyBorder="1" applyProtection="1">
      <protection locked="0"/>
    </xf>
    <xf numFmtId="9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  <protection locked="0"/>
    </xf>
    <xf numFmtId="0" fontId="15" fillId="0" borderId="0" xfId="0" applyFont="1" applyAlignment="1" applyProtection="1">
      <alignment vertical="center"/>
    </xf>
    <xf numFmtId="0" fontId="14" fillId="0" borderId="0" xfId="0" applyFont="1" applyFill="1"/>
    <xf numFmtId="0" fontId="0" fillId="0" borderId="0" xfId="0" applyFont="1" applyFill="1"/>
    <xf numFmtId="0" fontId="0" fillId="0" borderId="3" xfId="0" applyFont="1" applyFill="1" applyBorder="1" applyAlignment="1"/>
    <xf numFmtId="0" fontId="14" fillId="0" borderId="3" xfId="0" applyFont="1" applyFill="1" applyBorder="1" applyAlignment="1" applyProtection="1">
      <protection locked="0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3" fontId="10" fillId="2" borderId="11" xfId="0" applyNumberFormat="1" applyFont="1" applyFill="1" applyBorder="1" applyAlignment="1">
      <alignment horizontal="right"/>
    </xf>
    <xf numFmtId="0" fontId="5" fillId="0" borderId="24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24" xfId="0" applyFont="1" applyBorder="1" applyAlignment="1" applyProtection="1">
      <alignment horizontal="right"/>
      <protection locked="0"/>
    </xf>
    <xf numFmtId="0" fontId="10" fillId="0" borderId="24" xfId="0" applyFont="1" applyBorder="1"/>
    <xf numFmtId="0" fontId="10" fillId="0" borderId="25" xfId="0" applyFont="1" applyFill="1" applyBorder="1"/>
    <xf numFmtId="0" fontId="12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 applyProtection="1">
      <alignment horizontal="right"/>
      <protection locked="0"/>
    </xf>
    <xf numFmtId="3" fontId="10" fillId="0" borderId="25" xfId="0" applyNumberFormat="1" applyFont="1" applyFill="1" applyBorder="1" applyAlignment="1" applyProtection="1">
      <alignment horizontal="right"/>
    </xf>
    <xf numFmtId="3" fontId="12" fillId="0" borderId="25" xfId="0" applyNumberFormat="1" applyFont="1" applyFill="1" applyBorder="1" applyAlignment="1">
      <alignment horizontal="right"/>
    </xf>
    <xf numFmtId="9" fontId="10" fillId="0" borderId="25" xfId="1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 applyProtection="1">
      <alignment horizontal="right"/>
      <protection locked="0"/>
    </xf>
    <xf numFmtId="1" fontId="10" fillId="0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 vertical="top"/>
      <protection locked="0"/>
    </xf>
    <xf numFmtId="0" fontId="10" fillId="0" borderId="26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right"/>
    </xf>
    <xf numFmtId="0" fontId="4" fillId="0" borderId="0" xfId="0" applyFont="1"/>
    <xf numFmtId="0" fontId="14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9" fontId="14" fillId="0" borderId="0" xfId="0" applyNumberFormat="1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 vertical="center"/>
    </xf>
    <xf numFmtId="0" fontId="0" fillId="0" borderId="0" xfId="0" applyAlignment="1" applyProtection="1">
      <alignment vertical="top"/>
    </xf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Alignment="1" applyProtection="1"/>
    <xf numFmtId="0" fontId="0" fillId="0" borderId="0" xfId="0" applyFont="1" applyFill="1" applyAlignment="1"/>
    <xf numFmtId="0" fontId="14" fillId="0" borderId="3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wrapText="1"/>
    </xf>
    <xf numFmtId="0" fontId="10" fillId="0" borderId="0" xfId="0" applyFont="1" applyAlignment="1"/>
    <xf numFmtId="0" fontId="2" fillId="0" borderId="0" xfId="0" applyFont="1" applyFill="1"/>
    <xf numFmtId="0" fontId="7" fillId="0" borderId="0" xfId="0" applyFont="1" applyFill="1" applyAlignment="1">
      <alignment horizontal="left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3" fontId="12" fillId="2" borderId="7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10" fillId="0" borderId="11" xfId="0" applyNumberFormat="1" applyFont="1" applyFill="1" applyBorder="1" applyAlignment="1" applyProtection="1">
      <alignment horizontal="right"/>
      <protection locked="0"/>
    </xf>
    <xf numFmtId="3" fontId="12" fillId="2" borderId="8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10" fillId="0" borderId="7" xfId="0" applyNumberFormat="1" applyFont="1" applyBorder="1" applyAlignment="1" applyProtection="1">
      <alignment horizontal="right"/>
      <protection locked="0"/>
    </xf>
    <xf numFmtId="3" fontId="10" fillId="0" borderId="11" xfId="0" applyNumberFormat="1" applyFont="1" applyBorder="1" applyAlignment="1" applyProtection="1">
      <alignment horizontal="right"/>
      <protection locked="0"/>
    </xf>
    <xf numFmtId="3" fontId="10" fillId="2" borderId="7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9" fontId="10" fillId="2" borderId="6" xfId="1" applyNumberFormat="1" applyFont="1" applyFill="1" applyBorder="1" applyAlignment="1">
      <alignment horizontal="right"/>
    </xf>
    <xf numFmtId="9" fontId="10" fillId="2" borderId="10" xfId="1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 applyProtection="1">
      <alignment horizontal="right"/>
    </xf>
    <xf numFmtId="3" fontId="10" fillId="2" borderId="11" xfId="0" applyNumberFormat="1" applyFont="1" applyFill="1" applyBorder="1" applyAlignment="1" applyProtection="1">
      <alignment horizontal="right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2" fillId="3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A92"/>
  <sheetViews>
    <sheetView showGridLines="0" tabSelected="1" zoomScaleNormal="100" workbookViewId="0">
      <selection activeCell="O34" sqref="O34"/>
    </sheetView>
  </sheetViews>
  <sheetFormatPr defaultColWidth="9.140625" defaultRowHeight="12.75" x14ac:dyDescent="0.2"/>
  <cols>
    <col min="1" max="1" width="32.28515625" style="19" customWidth="1"/>
    <col min="2" max="2" width="7.140625" style="19" customWidth="1"/>
    <col min="3" max="3" width="8.42578125" style="19" customWidth="1"/>
    <col min="4" max="4" width="8.42578125" style="21" customWidth="1"/>
    <col min="5" max="5" width="9.140625" style="21" customWidth="1"/>
    <col min="6" max="6" width="5.7109375" style="21" customWidth="1"/>
    <col min="7" max="7" width="6.28515625" style="19" customWidth="1"/>
    <col min="8" max="8" width="5.7109375" style="21" customWidth="1"/>
    <col min="9" max="9" width="6.28515625" style="19" customWidth="1"/>
    <col min="10" max="10" width="10.140625" style="19" customWidth="1"/>
    <col min="11" max="11" width="1.140625" style="20" customWidth="1"/>
    <col min="12" max="12" width="4.28515625" style="20" customWidth="1"/>
    <col min="13" max="13" width="9.140625" style="97"/>
    <col min="14" max="16384" width="9.140625" style="19"/>
  </cols>
  <sheetData>
    <row r="1" spans="1:19" x14ac:dyDescent="0.2">
      <c r="A1" s="160" t="s">
        <v>20</v>
      </c>
      <c r="M1" s="160" t="s">
        <v>20</v>
      </c>
    </row>
    <row r="2" spans="1:19" x14ac:dyDescent="0.2">
      <c r="A2" s="162" t="s">
        <v>68</v>
      </c>
      <c r="D2" s="19"/>
      <c r="E2" s="19"/>
      <c r="F2" s="19"/>
      <c r="H2" s="19"/>
      <c r="L2" s="86"/>
      <c r="M2" s="162"/>
      <c r="Q2" s="128"/>
    </row>
    <row r="3" spans="1:19" x14ac:dyDescent="0.2">
      <c r="A3" s="162" t="s">
        <v>80</v>
      </c>
      <c r="B3" s="67"/>
      <c r="C3" s="67"/>
      <c r="D3" s="67"/>
      <c r="E3" s="67"/>
      <c r="F3" s="67"/>
      <c r="G3" s="67"/>
      <c r="H3" s="67"/>
      <c r="I3" s="67"/>
      <c r="J3" s="67"/>
      <c r="K3" s="86"/>
      <c r="L3" s="86"/>
      <c r="M3" s="162"/>
    </row>
    <row r="4" spans="1:19" x14ac:dyDescent="0.2">
      <c r="A4" s="97"/>
      <c r="B4" s="67"/>
      <c r="C4" s="67"/>
      <c r="D4" s="67"/>
      <c r="E4" s="67"/>
      <c r="F4" s="67"/>
      <c r="G4" s="67"/>
      <c r="H4" s="67"/>
      <c r="I4" s="67"/>
      <c r="J4" s="67"/>
      <c r="K4" s="86"/>
      <c r="L4" s="86"/>
    </row>
    <row r="5" spans="1:19" x14ac:dyDescent="0.2">
      <c r="A5" s="97" t="s">
        <v>76</v>
      </c>
      <c r="B5" s="67"/>
      <c r="C5" s="67"/>
      <c r="D5" s="67"/>
      <c r="E5" s="67"/>
      <c r="F5" s="67"/>
      <c r="G5" s="67"/>
      <c r="H5" s="67"/>
      <c r="I5" s="67"/>
      <c r="J5" s="67"/>
      <c r="K5" s="86"/>
      <c r="L5" s="86"/>
    </row>
    <row r="6" spans="1:19" ht="13.5" thickBo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86"/>
    </row>
    <row r="7" spans="1:19" ht="5.25" customHeight="1" thickTop="1" x14ac:dyDescent="0.2"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34"/>
      <c r="N7" s="95"/>
    </row>
    <row r="8" spans="1:19" ht="9.75" customHeight="1" x14ac:dyDescent="0.2"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34"/>
      <c r="N8" s="95"/>
    </row>
    <row r="9" spans="1:19" x14ac:dyDescent="0.2">
      <c r="A9" s="183" t="s">
        <v>77</v>
      </c>
      <c r="B9" s="219" t="s">
        <v>78</v>
      </c>
      <c r="C9" s="219"/>
      <c r="D9" s="219"/>
      <c r="E9" s="219"/>
      <c r="F9" s="219"/>
      <c r="G9" s="219"/>
      <c r="H9" s="219"/>
      <c r="I9" s="219"/>
      <c r="J9" s="219"/>
      <c r="K9" s="151"/>
      <c r="L9" s="134"/>
      <c r="M9" s="122" t="s">
        <v>39</v>
      </c>
      <c r="N9" s="95"/>
      <c r="S9" s="159"/>
    </row>
    <row r="10" spans="1:19" x14ac:dyDescent="0.2">
      <c r="A10" s="151"/>
      <c r="B10" s="184"/>
      <c r="C10" s="184"/>
      <c r="D10" s="184"/>
      <c r="E10" s="184"/>
      <c r="F10" s="184"/>
      <c r="G10" s="184"/>
      <c r="H10" s="184"/>
      <c r="I10" s="184"/>
      <c r="J10" s="184"/>
      <c r="K10" s="151"/>
      <c r="L10" s="134"/>
      <c r="M10" s="122"/>
      <c r="N10" s="95"/>
      <c r="S10" s="159"/>
    </row>
    <row r="11" spans="1:19" x14ac:dyDescent="0.2">
      <c r="A11" s="183" t="s">
        <v>79</v>
      </c>
      <c r="B11" s="219" t="s">
        <v>78</v>
      </c>
      <c r="C11" s="219"/>
      <c r="D11" s="219"/>
      <c r="E11" s="219"/>
      <c r="F11" s="219"/>
      <c r="G11" s="219"/>
      <c r="H11" s="219"/>
      <c r="I11" s="219"/>
      <c r="J11" s="219"/>
      <c r="K11" s="151"/>
      <c r="L11" s="134"/>
      <c r="M11" s="182" t="s">
        <v>75</v>
      </c>
      <c r="N11" s="95"/>
    </row>
    <row r="12" spans="1:19" ht="7.5" customHeight="1" x14ac:dyDescent="0.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34"/>
      <c r="M12" s="182"/>
      <c r="N12" s="95"/>
    </row>
    <row r="13" spans="1:19" ht="15" customHeight="1" x14ac:dyDescent="0.2">
      <c r="A13" s="116" t="s">
        <v>74</v>
      </c>
      <c r="B13" s="117"/>
      <c r="C13" s="118"/>
      <c r="D13" s="119"/>
      <c r="E13" s="120"/>
      <c r="F13" s="120"/>
      <c r="G13" s="117"/>
      <c r="H13" s="120"/>
      <c r="I13" s="117"/>
      <c r="J13" s="117"/>
      <c r="K13" s="117"/>
      <c r="L13" s="134"/>
      <c r="M13" s="186"/>
    </row>
    <row r="14" spans="1:19" ht="28.5" customHeight="1" x14ac:dyDescent="0.2">
      <c r="A14" s="22"/>
      <c r="B14" s="23"/>
      <c r="C14" s="23"/>
      <c r="D14" s="24"/>
      <c r="E14" s="24"/>
      <c r="F14" s="222" t="s">
        <v>21</v>
      </c>
      <c r="G14" s="203"/>
      <c r="H14" s="203" t="s">
        <v>26</v>
      </c>
      <c r="I14" s="204"/>
      <c r="J14" s="189" t="s">
        <v>35</v>
      </c>
      <c r="K14" s="153"/>
      <c r="L14" s="135"/>
      <c r="M14" s="163" t="s">
        <v>45</v>
      </c>
    </row>
    <row r="15" spans="1:19" x14ac:dyDescent="0.2">
      <c r="A15" s="25"/>
      <c r="B15" s="26"/>
      <c r="C15" s="26"/>
      <c r="D15" s="27"/>
      <c r="E15" s="27"/>
      <c r="F15" s="223" t="s">
        <v>0</v>
      </c>
      <c r="G15" s="207"/>
      <c r="H15" s="207" t="s">
        <v>0</v>
      </c>
      <c r="I15" s="208"/>
      <c r="J15" s="190"/>
      <c r="K15" s="153"/>
      <c r="L15" s="136"/>
      <c r="M15" s="164" t="s">
        <v>41</v>
      </c>
    </row>
    <row r="16" spans="1:19" ht="40.5" customHeight="1" x14ac:dyDescent="0.2">
      <c r="A16" s="28" t="s">
        <v>7</v>
      </c>
      <c r="B16" s="16" t="s">
        <v>10</v>
      </c>
      <c r="C16" s="12" t="s">
        <v>33</v>
      </c>
      <c r="D16" s="17" t="s">
        <v>11</v>
      </c>
      <c r="E16" s="12" t="s">
        <v>32</v>
      </c>
      <c r="F16" s="224" t="s">
        <v>25</v>
      </c>
      <c r="G16" s="225"/>
      <c r="H16" s="209" t="s">
        <v>27</v>
      </c>
      <c r="I16" s="210"/>
      <c r="J16" s="175" t="s">
        <v>56</v>
      </c>
      <c r="K16" s="154"/>
      <c r="L16" s="136"/>
      <c r="M16" s="165" t="s">
        <v>42</v>
      </c>
    </row>
    <row r="17" spans="1:14" x14ac:dyDescent="0.2">
      <c r="A17" s="110"/>
      <c r="B17" s="29"/>
      <c r="C17" s="30"/>
      <c r="D17" s="31"/>
      <c r="E17" s="32" t="str">
        <f>IF(D17&lt;&gt;"",ROUND(C17*(1+D17/100),0),"")</f>
        <v/>
      </c>
      <c r="F17" s="201" t="str">
        <f>IF(B17&lt;&gt;"",ROUND((+B17*C17)/1000,0),"")</f>
        <v/>
      </c>
      <c r="G17" s="202"/>
      <c r="H17" s="191"/>
      <c r="I17" s="192"/>
      <c r="J17" s="33" t="str">
        <f t="shared" ref="J17:J32" si="0">IFERROR(($F17-$H17)/$H$32,"")</f>
        <v/>
      </c>
      <c r="K17" s="155"/>
      <c r="L17" s="137"/>
      <c r="M17" s="111"/>
    </row>
    <row r="18" spans="1:14" x14ac:dyDescent="0.2">
      <c r="A18" s="18"/>
      <c r="B18" s="29"/>
      <c r="C18" s="30"/>
      <c r="D18" s="31"/>
      <c r="E18" s="32" t="str">
        <f>IF(D18&lt;&gt;"",ROUND(C18*(1+D18/100),0),"")</f>
        <v/>
      </c>
      <c r="F18" s="201" t="str">
        <f>IF(B18&lt;&gt;"",ROUND((+B18*C18)/1000,0),"")</f>
        <v/>
      </c>
      <c r="G18" s="202"/>
      <c r="H18" s="191"/>
      <c r="I18" s="192"/>
      <c r="J18" s="33" t="str">
        <f t="shared" si="0"/>
        <v/>
      </c>
      <c r="K18" s="155"/>
      <c r="L18" s="137"/>
      <c r="M18" s="111"/>
    </row>
    <row r="19" spans="1:14" x14ac:dyDescent="0.2">
      <c r="A19" s="34"/>
      <c r="B19" s="29"/>
      <c r="C19" s="30"/>
      <c r="D19" s="31"/>
      <c r="E19" s="32" t="str">
        <f t="shared" ref="E19:E22" si="1">IF(D19&lt;&gt;"",ROUND(C19*(1+D19/100),0),"")</f>
        <v/>
      </c>
      <c r="F19" s="201" t="str">
        <f t="shared" ref="F19:F22" si="2">IF(B19&lt;&gt;"",ROUND((+B19*C19)/1000,0),"")</f>
        <v/>
      </c>
      <c r="G19" s="202"/>
      <c r="H19" s="191"/>
      <c r="I19" s="192"/>
      <c r="J19" s="33" t="str">
        <f t="shared" si="0"/>
        <v/>
      </c>
      <c r="K19" s="155"/>
      <c r="L19" s="137"/>
    </row>
    <row r="20" spans="1:14" x14ac:dyDescent="0.2">
      <c r="A20" s="18"/>
      <c r="B20" s="29"/>
      <c r="C20" s="30"/>
      <c r="D20" s="31"/>
      <c r="E20" s="32" t="str">
        <f t="shared" si="1"/>
        <v/>
      </c>
      <c r="F20" s="201" t="str">
        <f t="shared" si="2"/>
        <v/>
      </c>
      <c r="G20" s="202"/>
      <c r="H20" s="191"/>
      <c r="I20" s="192"/>
      <c r="J20" s="33" t="str">
        <f t="shared" si="0"/>
        <v/>
      </c>
      <c r="K20" s="155"/>
      <c r="L20" s="137"/>
    </row>
    <row r="21" spans="1:14" x14ac:dyDescent="0.2">
      <c r="A21" s="18"/>
      <c r="B21" s="29"/>
      <c r="C21" s="30"/>
      <c r="D21" s="31"/>
      <c r="E21" s="32" t="str">
        <f t="shared" ref="E21" si="3">IF(D21&lt;&gt;"",ROUND(C21*(1+D21/100),0),"")</f>
        <v/>
      </c>
      <c r="F21" s="201" t="str">
        <f t="shared" ref="F21" si="4">IF(B21&lt;&gt;"",ROUND((+B21*C21)/1000,0),"")</f>
        <v/>
      </c>
      <c r="G21" s="202"/>
      <c r="H21" s="191"/>
      <c r="I21" s="192"/>
      <c r="J21" s="33" t="str">
        <f t="shared" si="0"/>
        <v/>
      </c>
      <c r="K21" s="155"/>
      <c r="L21" s="137"/>
      <c r="M21" s="166"/>
    </row>
    <row r="22" spans="1:14" x14ac:dyDescent="0.2">
      <c r="A22" s="18"/>
      <c r="B22" s="29"/>
      <c r="C22" s="30"/>
      <c r="D22" s="31"/>
      <c r="E22" s="32" t="str">
        <f t="shared" si="1"/>
        <v/>
      </c>
      <c r="F22" s="201" t="str">
        <f t="shared" si="2"/>
        <v/>
      </c>
      <c r="G22" s="202"/>
      <c r="H22" s="191"/>
      <c r="I22" s="192"/>
      <c r="J22" s="33" t="str">
        <f t="shared" si="0"/>
        <v/>
      </c>
      <c r="K22" s="155"/>
      <c r="L22" s="137"/>
      <c r="M22" s="166"/>
    </row>
    <row r="23" spans="1:14" x14ac:dyDescent="0.2">
      <c r="A23" s="47" t="s">
        <v>13</v>
      </c>
      <c r="B23" s="35"/>
      <c r="C23" s="35"/>
      <c r="D23" s="35"/>
      <c r="E23" s="36"/>
      <c r="F23" s="201">
        <f>SUM(F17:F22)</f>
        <v>0</v>
      </c>
      <c r="G23" s="202"/>
      <c r="H23" s="201">
        <f>SUM(H17:H22)</f>
        <v>0</v>
      </c>
      <c r="I23" s="202"/>
      <c r="J23" s="33" t="str">
        <f t="shared" si="0"/>
        <v/>
      </c>
      <c r="K23" s="155"/>
      <c r="L23" s="137"/>
      <c r="M23" s="167" t="s">
        <v>22</v>
      </c>
    </row>
    <row r="24" spans="1:14" x14ac:dyDescent="0.2">
      <c r="A24" s="37" t="s">
        <v>5</v>
      </c>
      <c r="B24" s="35"/>
      <c r="C24" s="35"/>
      <c r="D24" s="38"/>
      <c r="E24" s="41"/>
      <c r="F24" s="199"/>
      <c r="G24" s="200"/>
      <c r="H24" s="199"/>
      <c r="I24" s="200"/>
      <c r="J24" s="33" t="str">
        <f t="shared" si="0"/>
        <v/>
      </c>
      <c r="K24" s="155"/>
      <c r="L24" s="138"/>
      <c r="M24" s="117"/>
    </row>
    <row r="25" spans="1:14" x14ac:dyDescent="0.2">
      <c r="A25" s="37" t="s">
        <v>34</v>
      </c>
      <c r="B25" s="40"/>
      <c r="C25" s="228" t="s">
        <v>16</v>
      </c>
      <c r="D25" s="229"/>
      <c r="E25" s="42"/>
      <c r="F25" s="217">
        <f>ROUND(+B25-E25,0)</f>
        <v>0</v>
      </c>
      <c r="G25" s="218"/>
      <c r="H25" s="191"/>
      <c r="I25" s="192"/>
      <c r="J25" s="33" t="str">
        <f>IFERROR(($F25-$H25)/$H$32,"")</f>
        <v/>
      </c>
      <c r="K25" s="155"/>
      <c r="L25" s="139"/>
      <c r="M25" s="117"/>
    </row>
    <row r="26" spans="1:14" x14ac:dyDescent="0.2">
      <c r="A26" s="37" t="s">
        <v>8</v>
      </c>
      <c r="B26" s="35"/>
      <c r="C26" s="35"/>
      <c r="D26" s="38"/>
      <c r="E26" s="39"/>
      <c r="F26" s="199"/>
      <c r="G26" s="200"/>
      <c r="H26" s="199"/>
      <c r="I26" s="200"/>
      <c r="J26" s="33" t="str">
        <f t="shared" si="0"/>
        <v/>
      </c>
      <c r="K26" s="155"/>
      <c r="L26" s="138"/>
      <c r="M26" s="177" t="s">
        <v>52</v>
      </c>
      <c r="N26" s="67"/>
    </row>
    <row r="27" spans="1:14" x14ac:dyDescent="0.2">
      <c r="A27" s="43" t="s">
        <v>14</v>
      </c>
      <c r="B27" s="44"/>
      <c r="C27" s="44"/>
      <c r="D27" s="45"/>
      <c r="E27" s="46"/>
      <c r="F27" s="193">
        <f>ROUND(SUM(F23:F26),0)</f>
        <v>0</v>
      </c>
      <c r="G27" s="194"/>
      <c r="H27" s="193">
        <f>ROUND(SUM(H23:H26),0)</f>
        <v>0</v>
      </c>
      <c r="I27" s="194"/>
      <c r="J27" s="33" t="str">
        <f t="shared" si="0"/>
        <v/>
      </c>
      <c r="K27" s="155"/>
      <c r="L27" s="140"/>
      <c r="M27" s="97" t="s">
        <v>69</v>
      </c>
    </row>
    <row r="28" spans="1:14" x14ac:dyDescent="0.2">
      <c r="A28" s="226" t="s">
        <v>36</v>
      </c>
      <c r="B28" s="227"/>
      <c r="C28" s="227"/>
      <c r="D28" s="38"/>
      <c r="E28" s="39"/>
      <c r="F28" s="201" t="str">
        <f>IF(SUM(D17:D22)&lt;&gt;0,ROUND((SUMPRODUCT(B17:B22,E17:E22)-SUMPRODUCT(B17:B22,C17:C22))/1000,0),"")</f>
        <v/>
      </c>
      <c r="G28" s="202"/>
      <c r="H28" s="191"/>
      <c r="I28" s="192"/>
      <c r="J28" s="33" t="str">
        <f t="shared" si="0"/>
        <v/>
      </c>
      <c r="K28" s="155"/>
      <c r="L28" s="137"/>
      <c r="M28" s="168" t="s">
        <v>51</v>
      </c>
    </row>
    <row r="29" spans="1:14" x14ac:dyDescent="0.2">
      <c r="A29" s="37" t="s">
        <v>37</v>
      </c>
      <c r="B29" s="35"/>
      <c r="C29" s="35"/>
      <c r="D29" s="88"/>
      <c r="E29" s="48" t="s">
        <v>9</v>
      </c>
      <c r="F29" s="201" t="str">
        <f>IF(D29&lt;&gt;"",ROUND((SUM(F23:F26)-F31)*(1+D29/100)-(SUM(F23:F26)-F31),0),"")</f>
        <v/>
      </c>
      <c r="G29" s="202"/>
      <c r="H29" s="191"/>
      <c r="I29" s="192"/>
      <c r="J29" s="33" t="str">
        <f t="shared" si="0"/>
        <v/>
      </c>
      <c r="K29" s="155"/>
      <c r="L29" s="137"/>
      <c r="M29" s="169" t="s">
        <v>70</v>
      </c>
    </row>
    <row r="30" spans="1:14" x14ac:dyDescent="0.2">
      <c r="A30" s="49" t="s">
        <v>15</v>
      </c>
      <c r="B30" s="50"/>
      <c r="C30" s="50"/>
      <c r="D30" s="51"/>
      <c r="E30" s="52"/>
      <c r="F30" s="193">
        <f>IFERROR(ROUND(+F27+F28+F29,0),IFERROR(ROUND(F27+F28,0),IFERROR(F27+F29,F27)))</f>
        <v>0</v>
      </c>
      <c r="G30" s="194"/>
      <c r="H30" s="193">
        <f>IFERROR(ROUND(+H27+H28+H29,0),IFERROR(ROUND(H27+H28,0),IFERROR(H27+H29,H27)))</f>
        <v>0</v>
      </c>
      <c r="I30" s="194"/>
      <c r="J30" s="33" t="str">
        <f t="shared" si="0"/>
        <v/>
      </c>
      <c r="K30" s="155"/>
      <c r="L30" s="140"/>
      <c r="M30" s="117"/>
    </row>
    <row r="31" spans="1:14" x14ac:dyDescent="0.2">
      <c r="A31" s="28" t="s">
        <v>6</v>
      </c>
      <c r="B31" s="53"/>
      <c r="C31" s="53"/>
      <c r="D31" s="54"/>
      <c r="E31" s="55"/>
      <c r="F31" s="191"/>
      <c r="G31" s="192"/>
      <c r="H31" s="195"/>
      <c r="I31" s="196"/>
      <c r="J31" s="33" t="str">
        <f t="shared" si="0"/>
        <v/>
      </c>
      <c r="K31" s="155"/>
      <c r="L31" s="138"/>
      <c r="M31" s="112" t="s">
        <v>48</v>
      </c>
    </row>
    <row r="32" spans="1:14" ht="13.5" thickBot="1" x14ac:dyDescent="0.25">
      <c r="A32" s="56" t="s">
        <v>1</v>
      </c>
      <c r="B32" s="57"/>
      <c r="C32" s="57"/>
      <c r="D32" s="58"/>
      <c r="E32" s="59"/>
      <c r="F32" s="197">
        <f>ROUND(+F30-F31,0)</f>
        <v>0</v>
      </c>
      <c r="G32" s="198"/>
      <c r="H32" s="197">
        <f>ROUND(+H30-H31,0)</f>
        <v>0</v>
      </c>
      <c r="I32" s="198"/>
      <c r="J32" s="90" t="str">
        <f t="shared" si="0"/>
        <v/>
      </c>
      <c r="K32" s="10"/>
      <c r="L32" s="140"/>
      <c r="M32" s="117"/>
    </row>
    <row r="33" spans="1:27" ht="21" customHeight="1" x14ac:dyDescent="0.2">
      <c r="A33" s="61" t="s">
        <v>12</v>
      </c>
      <c r="B33" s="62"/>
      <c r="C33" s="62"/>
      <c r="D33" s="63"/>
      <c r="E33" s="64"/>
      <c r="F33" s="215" t="str">
        <f>IFERROR((F28+F29)/F32,IFERROR(F28/F32,IFERROR(F29/F32,"")))</f>
        <v/>
      </c>
      <c r="G33" s="216"/>
      <c r="H33" s="215" t="str">
        <f>IFERROR((H28+H29)/H32,IFERROR(H28/H32,IFERROR(H29/H32,"")))</f>
        <v/>
      </c>
      <c r="I33" s="216"/>
      <c r="J33" s="65"/>
      <c r="K33" s="66"/>
      <c r="L33" s="141"/>
    </row>
    <row r="34" spans="1:27" ht="15" customHeight="1" x14ac:dyDescent="0.2">
      <c r="A34" s="67"/>
      <c r="F34" s="68"/>
      <c r="H34" s="68"/>
      <c r="L34" s="134"/>
    </row>
    <row r="35" spans="1:27" x14ac:dyDescent="0.2">
      <c r="A35" s="96" t="s">
        <v>73</v>
      </c>
      <c r="B35" s="67"/>
      <c r="C35" s="67"/>
      <c r="D35" s="69"/>
      <c r="E35" s="69"/>
      <c r="F35" s="70"/>
      <c r="H35" s="70"/>
      <c r="L35" s="134"/>
    </row>
    <row r="36" spans="1:27" ht="26.25" customHeight="1" x14ac:dyDescent="0.2">
      <c r="A36" s="22"/>
      <c r="B36" s="23"/>
      <c r="C36" s="23"/>
      <c r="D36" s="24"/>
      <c r="E36" s="24"/>
      <c r="F36" s="222" t="s">
        <v>21</v>
      </c>
      <c r="G36" s="204"/>
      <c r="H36" s="203" t="s">
        <v>26</v>
      </c>
      <c r="I36" s="204"/>
      <c r="J36" s="89" t="s">
        <v>28</v>
      </c>
      <c r="K36" s="156"/>
      <c r="L36" s="135"/>
    </row>
    <row r="37" spans="1:27" x14ac:dyDescent="0.2">
      <c r="A37" s="71"/>
      <c r="B37" s="72"/>
      <c r="C37" s="26"/>
      <c r="D37" s="26"/>
      <c r="E37" s="27"/>
      <c r="F37" s="213" t="s">
        <v>0</v>
      </c>
      <c r="G37" s="214"/>
      <c r="H37" s="213" t="s">
        <v>0</v>
      </c>
      <c r="I37" s="214"/>
      <c r="J37" s="13" t="s">
        <v>29</v>
      </c>
      <c r="K37" s="157"/>
      <c r="L37" s="142"/>
    </row>
    <row r="38" spans="1:27" x14ac:dyDescent="0.2">
      <c r="A38" s="73"/>
      <c r="B38" s="74"/>
      <c r="C38" s="75"/>
      <c r="D38" s="75"/>
      <c r="E38" s="76"/>
      <c r="F38" s="211" t="s">
        <v>25</v>
      </c>
      <c r="G38" s="212"/>
      <c r="H38" s="211" t="s">
        <v>30</v>
      </c>
      <c r="I38" s="212"/>
      <c r="J38" s="14" t="s">
        <v>31</v>
      </c>
      <c r="K38" s="157"/>
      <c r="L38" s="142"/>
      <c r="M38" s="178" t="s">
        <v>53</v>
      </c>
      <c r="N38" s="67"/>
      <c r="O38" s="67"/>
      <c r="P38" s="67"/>
    </row>
    <row r="39" spans="1:27" x14ac:dyDescent="0.2">
      <c r="A39" s="49" t="s">
        <v>44</v>
      </c>
      <c r="B39" s="50"/>
      <c r="C39" s="35"/>
      <c r="D39" s="35"/>
      <c r="E39" s="77"/>
      <c r="F39" s="1" t="str">
        <f>IF(G39="","",+G39/G48)</f>
        <v/>
      </c>
      <c r="G39" s="2"/>
      <c r="H39" s="1" t="str">
        <f>IF(I39="","",+I39/I48)</f>
        <v/>
      </c>
      <c r="I39" s="2"/>
      <c r="J39" s="109" t="str">
        <f>IF(G39="",IF(I39="","",G39-I39),G39-I39)</f>
        <v/>
      </c>
      <c r="K39" s="158"/>
      <c r="L39" s="143"/>
      <c r="M39" s="117" t="s">
        <v>49</v>
      </c>
      <c r="N39" s="86"/>
    </row>
    <row r="40" spans="1:27" x14ac:dyDescent="0.2">
      <c r="A40" s="37" t="s">
        <v>2</v>
      </c>
      <c r="B40" s="35"/>
      <c r="C40" s="78"/>
      <c r="D40" s="78"/>
      <c r="E40" s="77"/>
      <c r="F40" s="1" t="str">
        <f>IF(G40="","",+G40/$G$48)</f>
        <v/>
      </c>
      <c r="G40" s="3"/>
      <c r="H40" s="1" t="str">
        <f>IF(I40="","",+I40/$I$48)</f>
        <v/>
      </c>
      <c r="I40" s="3"/>
      <c r="J40" s="109" t="str">
        <f>IF(G40="",IF(I40="","",G40-I40),G40-I40)</f>
        <v/>
      </c>
      <c r="K40" s="158"/>
      <c r="L40" s="138"/>
      <c r="M40" s="117" t="s">
        <v>50</v>
      </c>
      <c r="N40" s="86"/>
    </row>
    <row r="41" spans="1:27" x14ac:dyDescent="0.2">
      <c r="A41" s="37" t="s">
        <v>4</v>
      </c>
      <c r="B41" s="35"/>
      <c r="C41" s="4"/>
      <c r="D41" s="4"/>
      <c r="E41" s="4"/>
      <c r="F41" s="4"/>
      <c r="G41" s="5"/>
      <c r="H41" s="4"/>
      <c r="I41" s="5"/>
      <c r="J41" s="129"/>
      <c r="K41" s="9"/>
      <c r="L41" s="137"/>
      <c r="N41" s="86"/>
    </row>
    <row r="42" spans="1:27" x14ac:dyDescent="0.2">
      <c r="A42" s="205"/>
      <c r="B42" s="206"/>
      <c r="C42" s="206"/>
      <c r="D42" s="206"/>
      <c r="E42" s="87"/>
      <c r="F42" s="1" t="str">
        <f>IF(G42="","",+G42/$G$48)</f>
        <v/>
      </c>
      <c r="G42" s="3"/>
      <c r="H42" s="1" t="str">
        <f>IF(I42="","",+I42/$I$48)</f>
        <v/>
      </c>
      <c r="I42" s="3"/>
      <c r="J42" s="109" t="str">
        <f>IF(G42="",IF(I42="","",G42-I42),G42-I42)</f>
        <v/>
      </c>
      <c r="K42" s="158"/>
      <c r="L42" s="138"/>
      <c r="M42" s="170"/>
      <c r="N42" s="86"/>
      <c r="V42" s="176"/>
      <c r="W42" s="176"/>
      <c r="X42" s="176"/>
      <c r="Y42" s="176"/>
      <c r="Z42" s="176"/>
      <c r="AA42" s="176"/>
    </row>
    <row r="43" spans="1:27" x14ac:dyDescent="0.2">
      <c r="A43" s="205"/>
      <c r="B43" s="206"/>
      <c r="C43" s="206"/>
      <c r="D43" s="206"/>
      <c r="E43" s="87"/>
      <c r="F43" s="1" t="str">
        <f>IF(G43="","",+G43/$G$48)</f>
        <v/>
      </c>
      <c r="G43" s="3"/>
      <c r="H43" s="1" t="str">
        <f>IF(I43="","",+I43/$I$48)</f>
        <v/>
      </c>
      <c r="I43" s="3"/>
      <c r="J43" s="109" t="str">
        <f>IF(G43="",IF(I43="","",G43-I43),G43-I43)</f>
        <v/>
      </c>
      <c r="K43" s="158"/>
      <c r="L43" s="138"/>
      <c r="M43" s="170"/>
      <c r="N43" s="86"/>
      <c r="V43" s="176"/>
      <c r="W43" s="176"/>
      <c r="X43" s="176"/>
      <c r="Y43" s="176"/>
      <c r="Z43" s="176"/>
      <c r="AA43" s="176"/>
    </row>
    <row r="44" spans="1:27" x14ac:dyDescent="0.2">
      <c r="A44" s="205"/>
      <c r="B44" s="206"/>
      <c r="C44" s="206"/>
      <c r="D44" s="206"/>
      <c r="E44" s="87"/>
      <c r="F44" s="1" t="str">
        <f>IF(G44="","",+G44/$G$48)</f>
        <v/>
      </c>
      <c r="G44" s="3"/>
      <c r="H44" s="1" t="str">
        <f>IF(I44="","",+I44/$G$48)</f>
        <v/>
      </c>
      <c r="I44" s="3"/>
      <c r="J44" s="109" t="str">
        <f>IF(G44="",IF(I44="","",G44-I44),G44-I44)</f>
        <v/>
      </c>
      <c r="K44" s="158"/>
      <c r="L44" s="138"/>
      <c r="M44" s="170"/>
      <c r="N44" s="86"/>
      <c r="V44" s="176"/>
      <c r="W44" s="176"/>
      <c r="X44" s="176"/>
      <c r="Y44" s="176"/>
      <c r="Z44" s="176"/>
      <c r="AA44" s="176"/>
    </row>
    <row r="45" spans="1:27" x14ac:dyDescent="0.2">
      <c r="A45" s="37" t="s">
        <v>38</v>
      </c>
      <c r="B45" s="35"/>
      <c r="C45" s="4"/>
      <c r="D45" s="4"/>
      <c r="E45" s="1"/>
      <c r="F45" s="1"/>
      <c r="G45" s="5"/>
      <c r="H45" s="1"/>
      <c r="I45" s="5"/>
      <c r="J45" s="129"/>
      <c r="K45" s="9"/>
      <c r="L45" s="137"/>
      <c r="M45" s="171"/>
      <c r="N45" s="86"/>
      <c r="V45" s="176"/>
      <c r="W45" s="176"/>
      <c r="X45" s="176"/>
      <c r="Y45" s="176"/>
      <c r="Z45" s="176"/>
      <c r="AA45" s="176"/>
    </row>
    <row r="46" spans="1:27" x14ac:dyDescent="0.2">
      <c r="A46" s="220"/>
      <c r="B46" s="221"/>
      <c r="C46" s="221"/>
      <c r="D46" s="221"/>
      <c r="E46" s="94"/>
      <c r="F46" s="1" t="str">
        <f>IF(G46="","",+G46/$G$48)</f>
        <v/>
      </c>
      <c r="G46" s="3"/>
      <c r="H46" s="1" t="str">
        <f>IF(I46="","",+I46/$I$48)</f>
        <v/>
      </c>
      <c r="I46" s="3"/>
      <c r="J46" s="109" t="str">
        <f>IF(G46="",IF(I46="","",G46-I46),G46-I46)</f>
        <v/>
      </c>
      <c r="K46" s="158"/>
      <c r="L46" s="138"/>
      <c r="M46" s="170"/>
      <c r="N46" s="86"/>
      <c r="V46" s="176"/>
      <c r="W46" s="176"/>
      <c r="X46" s="176"/>
      <c r="Y46" s="176"/>
      <c r="Z46" s="176"/>
      <c r="AA46" s="176"/>
    </row>
    <row r="47" spans="1:27" x14ac:dyDescent="0.2">
      <c r="A47" s="220"/>
      <c r="B47" s="221"/>
      <c r="C47" s="221"/>
      <c r="D47" s="221"/>
      <c r="E47" s="94"/>
      <c r="F47" s="1" t="str">
        <f>IF(G47="","",+G47/$G$48)</f>
        <v/>
      </c>
      <c r="G47" s="6"/>
      <c r="H47" s="1" t="str">
        <f>IF(I47="","",+I47/$G$48)</f>
        <v/>
      </c>
      <c r="I47" s="6"/>
      <c r="J47" s="109" t="str">
        <f>IF(G47="",IF(I47="","",G47-I47),G47-I47)</f>
        <v/>
      </c>
      <c r="K47" s="158"/>
      <c r="L47" s="138"/>
      <c r="M47" s="170"/>
      <c r="N47" s="86"/>
      <c r="V47" s="176"/>
      <c r="W47" s="176"/>
      <c r="X47" s="176"/>
      <c r="Y47" s="176"/>
      <c r="Z47" s="176"/>
      <c r="AA47" s="176"/>
    </row>
    <row r="48" spans="1:27" ht="13.5" thickBot="1" x14ac:dyDescent="0.25">
      <c r="A48" s="79" t="s">
        <v>3</v>
      </c>
      <c r="B48" s="80"/>
      <c r="C48" s="81"/>
      <c r="D48" s="81"/>
      <c r="E48" s="7"/>
      <c r="F48" s="7">
        <f>ROUND(SUM(F39:F47),0)</f>
        <v>0</v>
      </c>
      <c r="G48" s="60">
        <f>ROUND(SUM(G39:G47),0)</f>
        <v>0</v>
      </c>
      <c r="H48" s="7">
        <f>ROUND(SUM(H39:H47),0)</f>
        <v>0</v>
      </c>
      <c r="I48" s="60">
        <f>ROUND(SUM(I39:I47),0)</f>
        <v>0</v>
      </c>
      <c r="J48" s="15">
        <f>+G48-I48</f>
        <v>0</v>
      </c>
      <c r="K48" s="8"/>
      <c r="L48" s="140"/>
      <c r="M48" s="172"/>
      <c r="N48" s="86"/>
      <c r="V48" s="176"/>
      <c r="W48" s="176"/>
      <c r="X48" s="176"/>
      <c r="Y48" s="176"/>
      <c r="Z48" s="176"/>
      <c r="AA48" s="176"/>
    </row>
    <row r="49" spans="1:27" ht="7.5" customHeight="1" x14ac:dyDescent="0.2">
      <c r="A49" s="82"/>
      <c r="B49" s="67"/>
      <c r="C49" s="67"/>
      <c r="D49" s="83"/>
      <c r="E49" s="83"/>
      <c r="F49" s="70"/>
      <c r="H49" s="70"/>
      <c r="L49" s="134"/>
      <c r="M49" s="173"/>
      <c r="N49" s="86"/>
      <c r="V49" s="176"/>
      <c r="W49" s="176"/>
      <c r="X49" s="176"/>
      <c r="Y49" s="176"/>
      <c r="Z49" s="176"/>
      <c r="AA49" s="176"/>
    </row>
    <row r="50" spans="1:27" x14ac:dyDescent="0.2">
      <c r="A50" s="185" t="s">
        <v>72</v>
      </c>
      <c r="B50" s="53"/>
      <c r="C50" s="53"/>
      <c r="D50" s="53"/>
      <c r="E50" s="84"/>
      <c r="F50" s="91">
        <f>100%-F48</f>
        <v>1</v>
      </c>
      <c r="G50" s="85">
        <f>+F32-G48</f>
        <v>0</v>
      </c>
      <c r="H50" s="91">
        <f>100%-H48</f>
        <v>1</v>
      </c>
      <c r="I50" s="85">
        <f>+H32-I48</f>
        <v>0</v>
      </c>
      <c r="J50" s="11"/>
      <c r="K50" s="11"/>
      <c r="L50" s="144"/>
      <c r="M50" s="174"/>
      <c r="N50" s="11"/>
      <c r="V50" s="176"/>
      <c r="W50" s="176"/>
      <c r="X50" s="176"/>
      <c r="Y50" s="176"/>
      <c r="Z50" s="176"/>
      <c r="AA50" s="176"/>
    </row>
    <row r="51" spans="1:27" ht="9" customHeight="1" x14ac:dyDescent="0.2">
      <c r="L51" s="134"/>
      <c r="V51" s="176"/>
      <c r="W51" s="176"/>
      <c r="X51" s="176"/>
      <c r="Y51" s="176"/>
      <c r="Z51" s="176"/>
      <c r="AA51" s="176"/>
    </row>
    <row r="52" spans="1:27" x14ac:dyDescent="0.2">
      <c r="A52" s="96" t="s">
        <v>17</v>
      </c>
      <c r="B52" s="97"/>
      <c r="C52" s="97"/>
      <c r="D52" s="98"/>
      <c r="E52" s="98"/>
      <c r="F52" s="99"/>
      <c r="G52" s="100"/>
      <c r="H52" s="99"/>
      <c r="I52" s="100"/>
      <c r="J52" s="100"/>
      <c r="K52" s="100"/>
      <c r="L52" s="144"/>
      <c r="V52" s="176"/>
      <c r="W52" s="176"/>
      <c r="X52" s="176"/>
      <c r="Y52" s="176"/>
      <c r="Z52" s="176"/>
      <c r="AA52" s="176"/>
    </row>
    <row r="53" spans="1:27" x14ac:dyDescent="0.2">
      <c r="A53" s="97" t="s">
        <v>18</v>
      </c>
      <c r="B53" s="97"/>
      <c r="C53" s="97"/>
      <c r="D53" s="98"/>
      <c r="E53" s="98"/>
      <c r="F53" s="101"/>
      <c r="G53" s="102"/>
      <c r="H53" s="103"/>
      <c r="I53" s="102"/>
      <c r="J53" s="97"/>
      <c r="K53" s="117"/>
      <c r="L53" s="134"/>
      <c r="M53" s="161"/>
      <c r="V53" s="176"/>
      <c r="W53" s="176"/>
      <c r="X53" s="176"/>
      <c r="Y53" s="176"/>
      <c r="Z53" s="176"/>
      <c r="AA53" s="176"/>
    </row>
    <row r="54" spans="1:27" x14ac:dyDescent="0.2">
      <c r="A54" s="97" t="s">
        <v>19</v>
      </c>
      <c r="B54" s="97"/>
      <c r="C54" s="97"/>
      <c r="D54" s="98"/>
      <c r="E54" s="98"/>
      <c r="F54" s="101"/>
      <c r="G54" s="102"/>
      <c r="H54" s="103"/>
      <c r="I54" s="102"/>
      <c r="J54" s="97"/>
      <c r="K54" s="117"/>
      <c r="L54" s="134"/>
      <c r="M54" s="161"/>
    </row>
    <row r="55" spans="1:27" x14ac:dyDescent="0.2">
      <c r="A55" s="97"/>
      <c r="B55" s="97"/>
      <c r="C55" s="97"/>
      <c r="D55" s="98"/>
      <c r="E55" s="98"/>
      <c r="F55" s="98"/>
      <c r="G55" s="97"/>
      <c r="H55" s="98"/>
      <c r="I55" s="97"/>
      <c r="J55" s="97"/>
      <c r="K55" s="117"/>
      <c r="L55" s="134"/>
    </row>
    <row r="56" spans="1:27" x14ac:dyDescent="0.2">
      <c r="A56" s="97"/>
      <c r="B56" s="97"/>
      <c r="C56" s="97"/>
      <c r="D56" s="98"/>
      <c r="E56" s="98"/>
      <c r="F56" s="98"/>
      <c r="G56" s="97"/>
      <c r="H56" s="98"/>
      <c r="I56" s="97"/>
      <c r="J56" s="97"/>
      <c r="K56" s="117"/>
      <c r="L56" s="134"/>
      <c r="M56" s="115"/>
    </row>
    <row r="57" spans="1:27" x14ac:dyDescent="0.2">
      <c r="A57" s="181" t="s">
        <v>46</v>
      </c>
      <c r="B57" s="126"/>
      <c r="C57" s="126"/>
      <c r="D57" s="105"/>
      <c r="E57" s="105"/>
      <c r="F57" s="105"/>
      <c r="G57" s="105"/>
      <c r="H57" s="105"/>
      <c r="I57" s="105"/>
      <c r="J57" s="105"/>
      <c r="K57" s="105"/>
      <c r="L57" s="145"/>
      <c r="M57" s="179" t="s">
        <v>54</v>
      </c>
      <c r="N57" s="180"/>
      <c r="O57" s="180"/>
      <c r="P57" s="67"/>
    </row>
    <row r="58" spans="1:27" x14ac:dyDescent="0.2">
      <c r="A58" s="181"/>
      <c r="B58" s="126"/>
      <c r="C58" s="126"/>
      <c r="D58" s="105"/>
      <c r="E58" s="105"/>
      <c r="F58" s="105"/>
      <c r="G58" s="105"/>
      <c r="H58" s="105"/>
      <c r="I58" s="105"/>
      <c r="J58" s="105"/>
      <c r="K58" s="105"/>
      <c r="L58" s="145"/>
      <c r="M58" s="179"/>
      <c r="N58" s="180"/>
      <c r="O58" s="180"/>
      <c r="P58" s="67"/>
    </row>
    <row r="59" spans="1:27" x14ac:dyDescent="0.2">
      <c r="A59" s="181"/>
      <c r="B59" s="126"/>
      <c r="C59" s="126"/>
      <c r="D59" s="105"/>
      <c r="E59" s="105"/>
      <c r="F59" s="105"/>
      <c r="G59" s="105"/>
      <c r="H59" s="105"/>
      <c r="I59" s="105"/>
      <c r="J59" s="105"/>
      <c r="K59" s="105"/>
      <c r="L59" s="145"/>
      <c r="M59" s="122" t="s">
        <v>40</v>
      </c>
      <c r="N59" s="180"/>
      <c r="O59" s="180"/>
      <c r="P59" s="86"/>
    </row>
    <row r="60" spans="1:27" x14ac:dyDescent="0.2">
      <c r="A60" s="181"/>
      <c r="B60" s="126"/>
      <c r="C60" s="126"/>
      <c r="D60" s="105"/>
      <c r="E60" s="105"/>
      <c r="F60" s="105"/>
      <c r="G60" s="105"/>
      <c r="H60" s="105"/>
      <c r="I60" s="105"/>
      <c r="J60" s="105"/>
      <c r="K60" s="105"/>
      <c r="L60" s="145"/>
      <c r="M60" s="122" t="s">
        <v>23</v>
      </c>
      <c r="N60" s="180"/>
      <c r="O60" s="180"/>
      <c r="P60" s="86"/>
    </row>
    <row r="61" spans="1:27" x14ac:dyDescent="0.2">
      <c r="A61" s="122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34"/>
      <c r="M61" s="187"/>
      <c r="N61" s="188"/>
      <c r="O61" s="188"/>
      <c r="P61" s="188"/>
      <c r="Q61" s="121"/>
      <c r="R61" s="121"/>
      <c r="S61" s="121"/>
      <c r="T61" s="121"/>
    </row>
    <row r="62" spans="1:27" x14ac:dyDescent="0.2">
      <c r="A62" s="181" t="s">
        <v>47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34"/>
      <c r="M62" s="20"/>
      <c r="N62" s="188"/>
      <c r="O62" s="188"/>
      <c r="P62" s="188"/>
      <c r="Q62" s="121"/>
      <c r="R62" s="121"/>
      <c r="S62" s="121"/>
      <c r="T62" s="121"/>
    </row>
    <row r="63" spans="1:27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46"/>
      <c r="N63" s="113"/>
      <c r="O63" s="113"/>
      <c r="P63" s="113"/>
      <c r="Q63" s="113"/>
      <c r="R63" s="113"/>
    </row>
    <row r="64" spans="1:27" x14ac:dyDescent="0.2">
      <c r="B64" s="126"/>
      <c r="C64" s="126"/>
      <c r="D64" s="105"/>
      <c r="E64" s="105"/>
      <c r="F64" s="105"/>
      <c r="G64" s="105"/>
      <c r="H64" s="105"/>
      <c r="I64" s="105"/>
      <c r="J64" s="105"/>
      <c r="K64" s="105"/>
      <c r="L64" s="145"/>
      <c r="M64" s="179" t="s">
        <v>55</v>
      </c>
      <c r="N64" s="67"/>
      <c r="O64" s="67"/>
      <c r="P64" s="67"/>
    </row>
    <row r="65" spans="1:19" ht="12.75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47"/>
      <c r="M65" s="123" t="s">
        <v>43</v>
      </c>
    </row>
    <row r="66" spans="1:19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47"/>
      <c r="M66" s="124" t="s">
        <v>24</v>
      </c>
    </row>
    <row r="67" spans="1:19" x14ac:dyDescent="0.2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48"/>
      <c r="M67" s="125" t="s">
        <v>71</v>
      </c>
    </row>
    <row r="68" spans="1:19" x14ac:dyDescent="0.2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48"/>
      <c r="M68" s="125"/>
    </row>
    <row r="69" spans="1:19" x14ac:dyDescent="0.2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48"/>
      <c r="M69" s="125"/>
    </row>
    <row r="70" spans="1:19" x14ac:dyDescent="0.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48"/>
    </row>
    <row r="71" spans="1:19" ht="12.75" customHeight="1" x14ac:dyDescent="0.2">
      <c r="A71" s="181" t="s">
        <v>57</v>
      </c>
      <c r="B71" s="127"/>
      <c r="C71" s="127"/>
      <c r="D71" s="127"/>
      <c r="E71" s="127"/>
      <c r="F71" s="127"/>
      <c r="G71" s="107"/>
      <c r="H71" s="108"/>
      <c r="I71" s="107"/>
      <c r="J71" s="107"/>
      <c r="K71" s="107"/>
      <c r="L71" s="149"/>
      <c r="M71" s="179" t="s">
        <v>58</v>
      </c>
      <c r="N71" s="67"/>
      <c r="O71" s="67"/>
      <c r="P71" s="67"/>
      <c r="Q71" s="67"/>
      <c r="R71" s="67"/>
      <c r="S71" s="67"/>
    </row>
    <row r="72" spans="1:19" x14ac:dyDescent="0.2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50"/>
      <c r="M72" s="97" t="s">
        <v>60</v>
      </c>
    </row>
    <row r="73" spans="1:19" x14ac:dyDescent="0.2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50"/>
      <c r="M73" s="97" t="s">
        <v>65</v>
      </c>
    </row>
    <row r="74" spans="1:19" x14ac:dyDescent="0.2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50"/>
      <c r="M74" s="97" t="s">
        <v>62</v>
      </c>
    </row>
    <row r="75" spans="1:19" x14ac:dyDescent="0.2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50"/>
    </row>
    <row r="76" spans="1:19" x14ac:dyDescent="0.2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50"/>
      <c r="M76" s="112" t="s">
        <v>63</v>
      </c>
    </row>
    <row r="77" spans="1:19" x14ac:dyDescent="0.2">
      <c r="A77" s="125"/>
      <c r="B77" s="125"/>
      <c r="C77" s="125"/>
      <c r="D77" s="125"/>
      <c r="E77" s="125"/>
      <c r="F77" s="125"/>
      <c r="G77" s="125"/>
      <c r="H77" s="125"/>
      <c r="J77" s="125"/>
      <c r="K77" s="125"/>
      <c r="L77" s="134"/>
      <c r="M77" s="122" t="s">
        <v>59</v>
      </c>
    </row>
    <row r="78" spans="1:19" ht="8.25" customHeight="1" thickBot="1" x14ac:dyDescent="0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34"/>
      <c r="N78" s="114"/>
      <c r="O78" s="114"/>
      <c r="P78" s="114"/>
      <c r="Q78" s="114"/>
      <c r="R78" s="114"/>
    </row>
    <row r="79" spans="1:19" ht="13.5" thickTop="1" x14ac:dyDescent="0.2">
      <c r="A79" s="130"/>
      <c r="B79" s="131"/>
      <c r="C79" s="131"/>
      <c r="D79" s="132"/>
      <c r="E79" s="132"/>
      <c r="F79" s="132"/>
      <c r="G79" s="131"/>
      <c r="H79" s="132"/>
      <c r="I79" s="131"/>
      <c r="J79" s="133"/>
      <c r="K79" s="133"/>
      <c r="M79" s="125" t="s">
        <v>64</v>
      </c>
      <c r="N79" s="114"/>
      <c r="O79" s="114"/>
      <c r="P79" s="114"/>
      <c r="Q79" s="114"/>
      <c r="R79" s="114"/>
    </row>
    <row r="80" spans="1:19" x14ac:dyDescent="0.2">
      <c r="A80" s="92"/>
      <c r="B80" s="92"/>
      <c r="C80" s="92"/>
      <c r="D80" s="93"/>
      <c r="E80" s="93"/>
      <c r="F80" s="93"/>
      <c r="G80" s="92"/>
      <c r="H80" s="93"/>
      <c r="I80" s="92"/>
      <c r="M80" s="97" t="s">
        <v>66</v>
      </c>
      <c r="N80" s="114"/>
      <c r="O80" s="114"/>
      <c r="P80" s="114"/>
      <c r="Q80" s="114"/>
      <c r="R80" s="114"/>
    </row>
    <row r="81" spans="1:13" x14ac:dyDescent="0.2">
      <c r="A81" s="92"/>
      <c r="B81" s="92"/>
      <c r="C81" s="92"/>
      <c r="D81" s="93"/>
      <c r="E81" s="93"/>
      <c r="F81" s="93"/>
      <c r="G81" s="92"/>
      <c r="H81" s="93"/>
      <c r="I81" s="92"/>
      <c r="M81" s="97" t="s">
        <v>67</v>
      </c>
    </row>
    <row r="82" spans="1:13" x14ac:dyDescent="0.2">
      <c r="A82" s="92"/>
      <c r="B82" s="92"/>
      <c r="C82" s="92"/>
      <c r="D82" s="93"/>
      <c r="E82" s="93"/>
      <c r="F82" s="93"/>
      <c r="H82" s="93"/>
      <c r="I82" s="92"/>
      <c r="M82" s="125"/>
    </row>
    <row r="83" spans="1:13" x14ac:dyDescent="0.2">
      <c r="A83" s="92"/>
      <c r="B83" s="92"/>
      <c r="C83" s="92"/>
      <c r="D83" s="93"/>
      <c r="E83" s="93"/>
      <c r="F83" s="93"/>
      <c r="G83" s="92"/>
      <c r="H83" s="93"/>
      <c r="I83" s="92"/>
      <c r="M83" s="97" t="s">
        <v>61</v>
      </c>
    </row>
    <row r="84" spans="1:13" x14ac:dyDescent="0.2">
      <c r="A84" s="92"/>
      <c r="B84" s="92"/>
      <c r="C84" s="92"/>
      <c r="D84" s="93"/>
      <c r="E84" s="93"/>
      <c r="F84" s="93"/>
      <c r="G84" s="92"/>
      <c r="H84" s="93"/>
      <c r="I84" s="92"/>
    </row>
    <row r="85" spans="1:13" x14ac:dyDescent="0.2">
      <c r="A85" s="92"/>
      <c r="B85" s="92"/>
      <c r="C85" s="92"/>
      <c r="D85" s="93"/>
      <c r="E85" s="93"/>
      <c r="F85" s="93"/>
      <c r="G85" s="92"/>
      <c r="H85" s="93"/>
      <c r="I85" s="92"/>
    </row>
    <row r="86" spans="1:13" x14ac:dyDescent="0.2">
      <c r="A86" s="92"/>
      <c r="B86" s="92"/>
      <c r="C86" s="92"/>
      <c r="D86" s="93"/>
      <c r="E86" s="93"/>
      <c r="F86" s="93"/>
      <c r="G86" s="92"/>
      <c r="H86" s="93"/>
      <c r="I86" s="92"/>
    </row>
    <row r="87" spans="1:13" x14ac:dyDescent="0.2">
      <c r="A87" s="92"/>
      <c r="B87" s="92"/>
      <c r="C87" s="92"/>
      <c r="D87" s="93"/>
      <c r="E87" s="93"/>
      <c r="F87" s="93"/>
      <c r="G87" s="92"/>
      <c r="H87" s="93"/>
      <c r="I87" s="92"/>
    </row>
    <row r="88" spans="1:13" x14ac:dyDescent="0.2">
      <c r="A88" s="92"/>
      <c r="B88" s="92"/>
      <c r="C88" s="92"/>
      <c r="D88" s="93"/>
      <c r="E88" s="93"/>
      <c r="F88" s="93"/>
      <c r="G88" s="92"/>
      <c r="H88" s="93"/>
      <c r="I88" s="92"/>
    </row>
    <row r="89" spans="1:13" x14ac:dyDescent="0.2">
      <c r="A89" s="92"/>
      <c r="B89" s="92"/>
      <c r="C89" s="92"/>
      <c r="D89" s="93"/>
      <c r="E89" s="93"/>
      <c r="F89" s="93"/>
      <c r="G89" s="92"/>
      <c r="H89" s="93"/>
      <c r="I89" s="92"/>
    </row>
    <row r="90" spans="1:13" x14ac:dyDescent="0.2">
      <c r="A90" s="92"/>
      <c r="B90" s="92"/>
      <c r="C90" s="92"/>
      <c r="D90" s="93"/>
      <c r="E90" s="93"/>
      <c r="F90" s="93"/>
      <c r="G90" s="92"/>
      <c r="H90" s="93"/>
      <c r="I90" s="92"/>
      <c r="M90" s="112"/>
    </row>
    <row r="91" spans="1:13" x14ac:dyDescent="0.2">
      <c r="A91" s="92"/>
      <c r="B91" s="92"/>
      <c r="C91" s="92"/>
      <c r="D91" s="93"/>
      <c r="E91" s="93"/>
      <c r="F91" s="93"/>
      <c r="G91" s="92"/>
      <c r="H91" s="93"/>
      <c r="I91" s="92"/>
      <c r="M91" s="122"/>
    </row>
    <row r="92" spans="1:13" x14ac:dyDescent="0.2">
      <c r="A92" s="92"/>
      <c r="B92" s="92"/>
      <c r="C92" s="92"/>
      <c r="D92" s="93"/>
      <c r="E92" s="93"/>
      <c r="F92" s="93"/>
      <c r="G92" s="92"/>
      <c r="H92" s="93"/>
      <c r="I92" s="92"/>
    </row>
  </sheetData>
  <sheetProtection formatCells="0" formatColumns="0" formatRows="0" insertColumns="0" insertRows="0" deleteRows="0"/>
  <mergeCells count="56">
    <mergeCell ref="B9:J9"/>
    <mergeCell ref="B11:J11"/>
    <mergeCell ref="A46:D46"/>
    <mergeCell ref="A47:D47"/>
    <mergeCell ref="F14:G14"/>
    <mergeCell ref="F15:G15"/>
    <mergeCell ref="F16:G16"/>
    <mergeCell ref="A28:C28"/>
    <mergeCell ref="C25:D25"/>
    <mergeCell ref="F17:G17"/>
    <mergeCell ref="F18:G18"/>
    <mergeCell ref="F19:G19"/>
    <mergeCell ref="F20:G20"/>
    <mergeCell ref="F21:G21"/>
    <mergeCell ref="F36:G36"/>
    <mergeCell ref="F37:G37"/>
    <mergeCell ref="A43:D43"/>
    <mergeCell ref="A42:D42"/>
    <mergeCell ref="F38:G38"/>
    <mergeCell ref="F29:G29"/>
    <mergeCell ref="F30:G30"/>
    <mergeCell ref="F31:G31"/>
    <mergeCell ref="F32:G32"/>
    <mergeCell ref="F33:G33"/>
    <mergeCell ref="H36:I36"/>
    <mergeCell ref="A44:D44"/>
    <mergeCell ref="H15:I15"/>
    <mergeCell ref="H16:I16"/>
    <mergeCell ref="H17:I17"/>
    <mergeCell ref="H18:I18"/>
    <mergeCell ref="F27:G27"/>
    <mergeCell ref="H38:I38"/>
    <mergeCell ref="H37:I37"/>
    <mergeCell ref="H33:I33"/>
    <mergeCell ref="F22:G22"/>
    <mergeCell ref="F23:G23"/>
    <mergeCell ref="F24:G24"/>
    <mergeCell ref="F25:G25"/>
    <mergeCell ref="F26:G26"/>
    <mergeCell ref="F28:G28"/>
    <mergeCell ref="J14:J15"/>
    <mergeCell ref="H29:I29"/>
    <mergeCell ref="H30:I30"/>
    <mergeCell ref="H31:I31"/>
    <mergeCell ref="H32:I32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14:I14"/>
  </mergeCells>
  <pageMargins left="0.31496062992125984" right="0.19685039370078741" top="0.55118110236220474" bottom="0.35433070866141736" header="0.31496062992125984" footer="0.31496062992125984"/>
  <pageSetup paperSize="9" orientation="portrait" r:id="rId1"/>
  <ignoredErrors>
    <ignoredError sqref="J48" unlockedFormula="1"/>
    <ignoredError sqref="G50:H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projektregnskab_2019</vt:lpstr>
      <vt:lpstr>projektregnskab_2019!Udskriftsområde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Klaus Sørensen</cp:lastModifiedBy>
  <cp:lastPrinted>2019-11-15T12:28:49Z</cp:lastPrinted>
  <dcterms:created xsi:type="dcterms:W3CDTF">2012-01-05T13:41:42Z</dcterms:created>
  <dcterms:modified xsi:type="dcterms:W3CDTF">2020-01-23T08:16:28Z</dcterms:modified>
</cp:coreProperties>
</file>